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. liga" sheetId="1" r:id="rId1"/>
    <sheet name="Pořadí zápasů" sheetId="5" r:id="rId2"/>
  </sheets>
  <calcPr calcId="124519"/>
</workbook>
</file>

<file path=xl/calcChain.xml><?xml version="1.0" encoding="utf-8"?>
<calcChain xmlns="http://schemas.openxmlformats.org/spreadsheetml/2006/main">
  <c r="R66" i="1"/>
  <c r="Q66"/>
  <c r="P65"/>
  <c r="O65"/>
  <c r="N65"/>
  <c r="M65"/>
  <c r="P64"/>
  <c r="O64"/>
  <c r="N64"/>
  <c r="M64"/>
  <c r="P63"/>
  <c r="O63"/>
  <c r="N63"/>
  <c r="M63"/>
  <c r="P62"/>
  <c r="O62"/>
  <c r="N62"/>
  <c r="M62"/>
  <c r="P61"/>
  <c r="O61"/>
  <c r="N61"/>
  <c r="M61"/>
  <c r="P60"/>
  <c r="O60"/>
  <c r="N60"/>
  <c r="M60"/>
  <c r="P59"/>
  <c r="O59"/>
  <c r="N59"/>
  <c r="M59"/>
  <c r="P58"/>
  <c r="P66" s="1"/>
  <c r="O58"/>
  <c r="O66" s="1"/>
  <c r="N58"/>
  <c r="N66" s="1"/>
  <c r="M58"/>
  <c r="R41"/>
  <c r="Q41"/>
  <c r="P40"/>
  <c r="O40"/>
  <c r="N40"/>
  <c r="M40"/>
  <c r="P39"/>
  <c r="O39"/>
  <c r="N39"/>
  <c r="M39"/>
  <c r="P38"/>
  <c r="O38"/>
  <c r="N38"/>
  <c r="M38"/>
  <c r="P37"/>
  <c r="O37"/>
  <c r="N37"/>
  <c r="M37"/>
  <c r="P36"/>
  <c r="O36"/>
  <c r="N36"/>
  <c r="M36"/>
  <c r="P35"/>
  <c r="O35"/>
  <c r="N35"/>
  <c r="M35"/>
  <c r="P34"/>
  <c r="O34"/>
  <c r="N34"/>
  <c r="M34"/>
  <c r="P33"/>
  <c r="P41" s="1"/>
  <c r="O33"/>
  <c r="O41" s="1"/>
  <c r="N33"/>
  <c r="N41" s="1"/>
  <c r="M33"/>
  <c r="M41" s="1"/>
  <c r="R16"/>
  <c r="Q16"/>
  <c r="P15"/>
  <c r="O15"/>
  <c r="N15"/>
  <c r="M15"/>
  <c r="P14"/>
  <c r="O14"/>
  <c r="N14"/>
  <c r="M14"/>
  <c r="P13"/>
  <c r="O13"/>
  <c r="N13"/>
  <c r="M13"/>
  <c r="P12"/>
  <c r="O12"/>
  <c r="N12"/>
  <c r="M12"/>
  <c r="P11"/>
  <c r="O11"/>
  <c r="N11"/>
  <c r="M11"/>
  <c r="P10"/>
  <c r="O10"/>
  <c r="N10"/>
  <c r="M10"/>
  <c r="P9"/>
  <c r="O9"/>
  <c r="N9"/>
  <c r="M9"/>
  <c r="P8"/>
  <c r="P16" s="1"/>
  <c r="O8"/>
  <c r="O16" s="1"/>
  <c r="N8"/>
  <c r="N16" s="1"/>
  <c r="M8"/>
  <c r="M16" s="1"/>
  <c r="M66" l="1"/>
</calcChain>
</file>

<file path=xl/sharedStrings.xml><?xml version="1.0" encoding="utf-8"?>
<sst xmlns="http://schemas.openxmlformats.org/spreadsheetml/2006/main" count="236" uniqueCount="74">
  <si>
    <t>Název soutěže:</t>
  </si>
  <si>
    <t>Družstvo "A"</t>
  </si>
  <si>
    <t>Datum:</t>
  </si>
  <si>
    <t>Družstvo "B"</t>
  </si>
  <si>
    <t>Místo:</t>
  </si>
  <si>
    <t>Vrchní rozhodčí:</t>
  </si>
  <si>
    <t>"A"</t>
  </si>
  <si>
    <t>"B"</t>
  </si>
  <si>
    <t>Výsledky setů</t>
  </si>
  <si>
    <t>Součet míčů</t>
  </si>
  <si>
    <t>Sety</t>
  </si>
  <si>
    <t>Body</t>
  </si>
  <si>
    <t>Rozhodčí</t>
  </si>
  <si>
    <t>1.dvouhra chlapců</t>
  </si>
  <si>
    <t>:</t>
  </si>
  <si>
    <t>2.dvouhra chlapců</t>
  </si>
  <si>
    <t>1.dvouhra dívek</t>
  </si>
  <si>
    <t>2.dvouhra dívek</t>
  </si>
  <si>
    <t>čtyřhra chlapců</t>
  </si>
  <si>
    <t>čtyřhra  dívek</t>
  </si>
  <si>
    <t>smíšená čtyřhra</t>
  </si>
  <si>
    <t>VÍTĚZ:</t>
  </si>
  <si>
    <r>
      <rPr>
        <sz val="2"/>
        <rFont val="Tahoma"/>
        <family val="2"/>
        <charset val="238"/>
      </rPr>
      <t>KADELDESIGN</t>
    </r>
    <r>
      <rPr>
        <vertAlign val="superscript"/>
        <sz val="2"/>
        <rFont val="Symbol"/>
        <family val="1"/>
        <charset val="2"/>
      </rPr>
      <t>Ň</t>
    </r>
  </si>
  <si>
    <t>Podpis vrchního rozhodčího</t>
  </si>
  <si>
    <t>Podpis vedoucího družstva "A": ………………………………………………………….</t>
  </si>
  <si>
    <t>Podpis vedoucího družstva "B": ………………………………………………………….</t>
  </si>
  <si>
    <t>Potvrzujeme, že hráči bylí nasazeni podle aktualního žebříčku.</t>
  </si>
  <si>
    <t>Rychnov nad Kněžnou</t>
  </si>
  <si>
    <t>…………………………………………………………………………………………………………………………………………………………………………</t>
  </si>
  <si>
    <t>Pořadí zápasů</t>
  </si>
  <si>
    <t>1.liga</t>
  </si>
  <si>
    <t>1. kolo</t>
  </si>
  <si>
    <t>2. kolo</t>
  </si>
  <si>
    <t>3. kolo</t>
  </si>
  <si>
    <t>Talent liga družstev U15 Rychnov nad Kněžnou</t>
  </si>
  <si>
    <t>Talent liga družstev U15</t>
  </si>
  <si>
    <t>Kvetoslava Maňásková</t>
  </si>
  <si>
    <t>TJ Sokol Polabiny - 1.BK Šumperk</t>
  </si>
  <si>
    <t>BRNK "A" - 1. BK Šumperk</t>
  </si>
  <si>
    <t>BRNK "A" - TJ Sokol Polabiny</t>
  </si>
  <si>
    <t>4.kolo</t>
  </si>
  <si>
    <t>1. BK Šumperk</t>
  </si>
  <si>
    <t>Hrdinová Zuzana</t>
  </si>
  <si>
    <t>Kočová Zuzana</t>
  </si>
  <si>
    <t>Hrdinová-Kočová</t>
  </si>
  <si>
    <t>Soukupová Natálie</t>
  </si>
  <si>
    <t>Muchová Justýna</t>
  </si>
  <si>
    <t>Ret Daniel</t>
  </si>
  <si>
    <t>TJ Sokol Polabiny Pardubice</t>
  </si>
  <si>
    <t>1.BK Šumperk</t>
  </si>
  <si>
    <t>Havlíček Jaroslav</t>
  </si>
  <si>
    <t>Urbanec Tomáš</t>
  </si>
  <si>
    <t>Bártová Apolena</t>
  </si>
  <si>
    <t>Vašíčková Aneta</t>
  </si>
  <si>
    <t>Havlíček-Urbanec</t>
  </si>
  <si>
    <t>Bártová-Vašíčková</t>
  </si>
  <si>
    <t>BRNK</t>
  </si>
  <si>
    <t>Nyč-Muchová</t>
  </si>
  <si>
    <t>Ret-Morchová</t>
  </si>
  <si>
    <t>Nyč Daniel</t>
  </si>
  <si>
    <t>Ret-Dušek</t>
  </si>
  <si>
    <t>Muchová-Soukupová</t>
  </si>
  <si>
    <t>Havlíček-Vašíčková</t>
  </si>
  <si>
    <t>Urbanec-Bártová</t>
  </si>
  <si>
    <t>Malý Petr</t>
  </si>
  <si>
    <t>Hubáček Matěj</t>
  </si>
  <si>
    <t>Hubáček-Sokol</t>
  </si>
  <si>
    <t>Malý-Kočová</t>
  </si>
  <si>
    <t>Hubáček-Hrdinová</t>
  </si>
  <si>
    <t>Dušek-Morchová</t>
  </si>
  <si>
    <t>Morchová-Muchová</t>
  </si>
  <si>
    <t>Sokol Viktor</t>
  </si>
  <si>
    <t>Havlíček-Bártová</t>
  </si>
  <si>
    <t>Urbanec-Vašíčková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</si>
</sst>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UniverseEE"/>
      <family val="1"/>
      <charset val="238"/>
    </font>
    <font>
      <b/>
      <sz val="20"/>
      <name val="Arial"/>
      <family val="2"/>
      <charset val="238"/>
    </font>
    <font>
      <sz val="10"/>
      <name val="Arial CE"/>
      <family val="2"/>
      <charset val="238"/>
    </font>
    <font>
      <sz val="12"/>
      <name val="RomanEE"/>
      <family val="1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UniverseEE"/>
      <family val="1"/>
      <charset val="238"/>
    </font>
    <font>
      <sz val="9"/>
      <name val="Arial"/>
      <family val="2"/>
      <charset val="238"/>
    </font>
    <font>
      <i/>
      <sz val="11"/>
      <name val="Arial"/>
      <family val="2"/>
      <charset val="238"/>
    </font>
    <font>
      <sz val="6"/>
      <name val="Small Fonts"/>
      <family val="2"/>
      <charset val="238"/>
    </font>
    <font>
      <sz val="8"/>
      <name val="Arial"/>
      <family val="2"/>
      <charset val="238"/>
    </font>
    <font>
      <sz val="12"/>
      <name val="UniverseEE"/>
      <family val="1"/>
      <charset val="238"/>
    </font>
    <font>
      <b/>
      <sz val="14"/>
      <name val="Arial"/>
      <family val="2"/>
      <charset val="238"/>
    </font>
    <font>
      <sz val="2"/>
      <name val="Tahoma"/>
      <family val="2"/>
      <charset val="238"/>
    </font>
    <font>
      <vertAlign val="superscript"/>
      <sz val="2"/>
      <name val="Symbol"/>
      <family val="1"/>
      <charset val="2"/>
    </font>
    <font>
      <sz val="6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10" fillId="0" borderId="0">
      <alignment horizontal="center" vertical="center"/>
    </xf>
    <xf numFmtId="0" fontId="2" fillId="0" borderId="0">
      <alignment horizontal="center" vertical="center"/>
    </xf>
    <xf numFmtId="0" fontId="13" fillId="0" borderId="0">
      <alignment horizontal="center" vertical="center" wrapText="1"/>
    </xf>
    <xf numFmtId="0" fontId="15" fillId="0" borderId="0">
      <alignment horizontal="center" vertical="center"/>
    </xf>
  </cellStyleXfs>
  <cellXfs count="101">
    <xf numFmtId="0" fontId="0" fillId="0" borderId="0" xfId="0"/>
    <xf numFmtId="0" fontId="4" fillId="0" borderId="0" xfId="0" applyFont="1"/>
    <xf numFmtId="0" fontId="6" fillId="0" borderId="3" xfId="3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7" xfId="3" applyFont="1" applyBorder="1" applyAlignment="1">
      <alignment vertical="center"/>
    </xf>
    <xf numFmtId="44" fontId="9" fillId="0" borderId="8" xfId="1" applyFont="1" applyBorder="1" applyAlignment="1">
      <alignment horizontal="center" vertical="center"/>
    </xf>
    <xf numFmtId="49" fontId="7" fillId="0" borderId="12" xfId="0" applyNumberFormat="1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7" xfId="3" applyFont="1" applyBorder="1" applyAlignment="1">
      <alignment vertical="center"/>
    </xf>
    <xf numFmtId="0" fontId="11" fillId="0" borderId="18" xfId="4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23" xfId="0" applyFont="1" applyBorder="1" applyAlignment="1">
      <alignment vertical="center"/>
    </xf>
    <xf numFmtId="0" fontId="9" fillId="0" borderId="24" xfId="5" applyFont="1" applyBorder="1">
      <alignment horizontal="center" vertical="center"/>
    </xf>
    <xf numFmtId="0" fontId="9" fillId="0" borderId="25" xfId="5" applyFont="1" applyBorder="1">
      <alignment horizontal="center" vertical="center"/>
    </xf>
    <xf numFmtId="0" fontId="11" fillId="0" borderId="30" xfId="6" applyFont="1" applyBorder="1" applyAlignment="1">
      <alignment horizontal="center" vertical="center"/>
    </xf>
    <xf numFmtId="0" fontId="9" fillId="0" borderId="31" xfId="5" applyFont="1" applyBorder="1">
      <alignment horizontal="center" vertical="center"/>
    </xf>
    <xf numFmtId="44" fontId="9" fillId="0" borderId="32" xfId="1" applyFont="1" applyBorder="1" applyAlignment="1">
      <alignment horizontal="center"/>
    </xf>
    <xf numFmtId="0" fontId="9" fillId="0" borderId="32" xfId="5" applyFont="1" applyBorder="1">
      <alignment horizontal="center" vertical="center"/>
    </xf>
    <xf numFmtId="0" fontId="7" fillId="0" borderId="33" xfId="0" applyFont="1" applyBorder="1"/>
    <xf numFmtId="0" fontId="7" fillId="0" borderId="32" xfId="0" applyFont="1" applyBorder="1"/>
    <xf numFmtId="0" fontId="7" fillId="0" borderId="35" xfId="0" applyFont="1" applyBorder="1"/>
    <xf numFmtId="0" fontId="11" fillId="0" borderId="36" xfId="6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indent="1"/>
    </xf>
    <xf numFmtId="0" fontId="11" fillId="0" borderId="38" xfId="6" applyFont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 indent="1"/>
    </xf>
    <xf numFmtId="0" fontId="16" fillId="2" borderId="41" xfId="2" applyFont="1" applyFill="1" applyBorder="1">
      <alignment vertical="center"/>
    </xf>
    <xf numFmtId="0" fontId="9" fillId="0" borderId="44" xfId="5" applyFont="1" applyBorder="1" applyProtection="1">
      <alignment horizontal="center" vertical="center"/>
      <protection hidden="1"/>
    </xf>
    <xf numFmtId="0" fontId="9" fillId="0" borderId="45" xfId="5" applyFont="1" applyBorder="1" applyProtection="1">
      <alignment horizontal="center" vertical="center"/>
      <protection hidden="1"/>
    </xf>
    <xf numFmtId="0" fontId="9" fillId="0" borderId="46" xfId="5" applyFont="1" applyBorder="1" applyProtection="1">
      <alignment horizontal="center" vertical="center"/>
      <protection hidden="1"/>
    </xf>
    <xf numFmtId="0" fontId="7" fillId="0" borderId="43" xfId="0" applyFont="1" applyBorder="1" applyAlignment="1">
      <alignment horizontal="left" vertical="center" indent="1"/>
    </xf>
    <xf numFmtId="0" fontId="17" fillId="0" borderId="0" xfId="0" applyFont="1" applyAlignment="1">
      <alignment horizontal="left" vertical="top"/>
    </xf>
    <xf numFmtId="0" fontId="7" fillId="0" borderId="0" xfId="0" applyFont="1"/>
    <xf numFmtId="0" fontId="6" fillId="0" borderId="0" xfId="7" applyFont="1">
      <alignment horizontal="center" vertical="center"/>
    </xf>
    <xf numFmtId="0" fontId="19" fillId="0" borderId="0" xfId="6" applyFont="1" applyBorder="1" applyAlignment="1">
      <alignment horizontal="centerContinuous" vertical="center"/>
    </xf>
    <xf numFmtId="0" fontId="7" fillId="0" borderId="0" xfId="3" applyFont="1"/>
    <xf numFmtId="0" fontId="8" fillId="0" borderId="0" xfId="3" applyFont="1"/>
    <xf numFmtId="0" fontId="6" fillId="0" borderId="0" xfId="3" applyFont="1"/>
    <xf numFmtId="0" fontId="14" fillId="0" borderId="0" xfId="3" applyFont="1"/>
    <xf numFmtId="0" fontId="7" fillId="0" borderId="0" xfId="0" applyFont="1" applyBorder="1"/>
    <xf numFmtId="0" fontId="7" fillId="0" borderId="47" xfId="0" applyFont="1" applyBorder="1" applyAlignment="1">
      <alignment horizontal="left" vertical="center" indent="1"/>
    </xf>
    <xf numFmtId="0" fontId="11" fillId="0" borderId="48" xfId="6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4" fillId="0" borderId="32" xfId="6" applyFont="1" applyBorder="1" applyAlignment="1">
      <alignment horizontal="center" vertical="center"/>
    </xf>
    <xf numFmtId="0" fontId="14" fillId="0" borderId="33" xfId="6" applyFont="1" applyBorder="1" applyAlignment="1">
      <alignment horizontal="center" vertical="center"/>
    </xf>
    <xf numFmtId="0" fontId="22" fillId="0" borderId="1" xfId="0" applyFont="1" applyBorder="1"/>
    <xf numFmtId="0" fontId="23" fillId="0" borderId="1" xfId="0" applyFont="1" applyBorder="1"/>
    <xf numFmtId="0" fontId="14" fillId="0" borderId="12" xfId="7" applyFont="1" applyBorder="1">
      <alignment horizontal="center" vertical="center"/>
    </xf>
    <xf numFmtId="0" fontId="14" fillId="0" borderId="10" xfId="7" applyFont="1" applyBorder="1">
      <alignment horizontal="center" vertical="center"/>
    </xf>
    <xf numFmtId="0" fontId="14" fillId="0" borderId="8" xfId="7" applyFont="1" applyBorder="1">
      <alignment horizontal="center" vertical="center"/>
    </xf>
    <xf numFmtId="0" fontId="14" fillId="0" borderId="37" xfId="7" applyFont="1" applyBorder="1" applyProtection="1">
      <alignment horizontal="center" vertical="center"/>
      <protection hidden="1"/>
    </xf>
    <xf numFmtId="0" fontId="14" fillId="0" borderId="8" xfId="7" applyFont="1" applyBorder="1" applyProtection="1">
      <alignment horizontal="center" vertical="center"/>
      <protection hidden="1"/>
    </xf>
    <xf numFmtId="0" fontId="14" fillId="0" borderId="37" xfId="7" applyFont="1" applyBorder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4" xfId="7" applyFont="1" applyBorder="1">
      <alignment horizontal="center" vertical="center"/>
    </xf>
    <xf numFmtId="0" fontId="14" fillId="0" borderId="15" xfId="7" applyFont="1" applyBorder="1">
      <alignment horizontal="center" vertical="center"/>
    </xf>
    <xf numFmtId="0" fontId="14" fillId="0" borderId="16" xfId="7" applyFont="1" applyBorder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0" xfId="7" applyFont="1" applyBorder="1">
      <alignment horizontal="center" vertical="center"/>
    </xf>
    <xf numFmtId="0" fontId="14" fillId="0" borderId="2" xfId="7" applyFont="1" applyBorder="1">
      <alignment horizontal="center" vertical="center"/>
    </xf>
    <xf numFmtId="0" fontId="14" fillId="0" borderId="39" xfId="7" applyFont="1" applyBorder="1">
      <alignment horizontal="center" vertical="center"/>
    </xf>
    <xf numFmtId="0" fontId="14" fillId="0" borderId="51" xfId="7" applyFont="1" applyBorder="1">
      <alignment horizontal="center" vertical="center"/>
    </xf>
    <xf numFmtId="0" fontId="14" fillId="0" borderId="52" xfId="7" applyFont="1" applyBorder="1">
      <alignment horizontal="center" vertical="center"/>
    </xf>
    <xf numFmtId="0" fontId="14" fillId="0" borderId="53" xfId="7" applyFont="1" applyBorder="1">
      <alignment horizontal="center" vertical="center"/>
    </xf>
    <xf numFmtId="0" fontId="14" fillId="0" borderId="34" xfId="6" applyFont="1" applyBorder="1" applyAlignment="1">
      <alignment horizontal="center" vertical="center"/>
    </xf>
    <xf numFmtId="0" fontId="16" fillId="3" borderId="41" xfId="2" applyFont="1" applyFill="1" applyBorder="1">
      <alignment vertical="center"/>
    </xf>
    <xf numFmtId="0" fontId="3" fillId="2" borderId="4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9" xfId="4" applyFont="1" applyBorder="1" applyAlignment="1">
      <alignment horizontal="left" vertical="center"/>
    </xf>
    <xf numFmtId="0" fontId="12" fillId="0" borderId="20" xfId="4" applyFont="1" applyBorder="1" applyAlignment="1">
      <alignment horizontal="left" vertical="center"/>
    </xf>
    <xf numFmtId="0" fontId="12" fillId="0" borderId="21" xfId="4" applyFont="1" applyBorder="1" applyAlignment="1">
      <alignment horizontal="left" vertical="center"/>
    </xf>
    <xf numFmtId="0" fontId="11" fillId="0" borderId="26" xfId="6" applyFont="1" applyBorder="1" applyAlignment="1">
      <alignment horizontal="center" vertical="center"/>
    </xf>
    <xf numFmtId="0" fontId="11" fillId="0" borderId="27" xfId="6" applyFont="1" applyBorder="1" applyAlignment="1">
      <alignment horizontal="center" vertical="center"/>
    </xf>
    <xf numFmtId="0" fontId="11" fillId="0" borderId="28" xfId="6" applyFont="1" applyBorder="1" applyAlignment="1">
      <alignment horizontal="center" vertical="center"/>
    </xf>
    <xf numFmtId="0" fontId="11" fillId="0" borderId="29" xfId="6" applyFont="1" applyBorder="1" applyAlignment="1">
      <alignment horizontal="center" vertical="center"/>
    </xf>
    <xf numFmtId="0" fontId="11" fillId="0" borderId="25" xfId="6" applyFont="1" applyBorder="1" applyAlignment="1">
      <alignment horizontal="center" vertical="center"/>
    </xf>
    <xf numFmtId="0" fontId="14" fillId="0" borderId="49" xfId="6" applyFont="1" applyBorder="1" applyAlignment="1">
      <alignment horizontal="center" vertical="center"/>
    </xf>
    <xf numFmtId="0" fontId="14" fillId="0" borderId="50" xfId="6" applyFont="1" applyBorder="1" applyAlignment="1">
      <alignment horizontal="center" vertical="center"/>
    </xf>
    <xf numFmtId="0" fontId="14" fillId="0" borderId="34" xfId="6" applyFont="1" applyBorder="1" applyAlignment="1">
      <alignment horizontal="center" vertical="center"/>
    </xf>
    <xf numFmtId="0" fontId="9" fillId="0" borderId="9" xfId="4" applyFont="1" applyBorder="1" applyAlignment="1">
      <alignment horizontal="left" vertical="center"/>
    </xf>
    <xf numFmtId="0" fontId="9" fillId="0" borderId="10" xfId="4" applyFont="1" applyBorder="1" applyAlignment="1">
      <alignment horizontal="left" vertical="center"/>
    </xf>
    <xf numFmtId="0" fontId="9" fillId="0" borderId="11" xfId="4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3" fillId="3" borderId="42" xfId="0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left" vertical="center"/>
    </xf>
  </cellXfs>
  <cellStyles count="8">
    <cellStyle name="Malé písmo" xfId="6"/>
    <cellStyle name="měny" xfId="1" builtinId="4"/>
    <cellStyle name="normální" xfId="0" builtinId="0"/>
    <cellStyle name="Roman EE 12 Normál" xfId="3"/>
    <cellStyle name="Universe EE 12 bcentr" xfId="5"/>
    <cellStyle name="Universe EE 12 bold" xfId="2"/>
    <cellStyle name="Universe EE 12 centr." xfId="7"/>
    <cellStyle name="Universe EE 9 centr.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3"/>
  <sheetViews>
    <sheetView tabSelected="1" workbookViewId="0">
      <selection activeCell="A76" sqref="A76:XFD254"/>
    </sheetView>
  </sheetViews>
  <sheetFormatPr defaultRowHeight="15"/>
  <cols>
    <col min="2" max="2" width="17.28515625" customWidth="1"/>
    <col min="3" max="3" width="16" customWidth="1"/>
    <col min="4" max="4" width="6.5703125" customWidth="1"/>
    <col min="5" max="5" width="1.7109375" customWidth="1"/>
    <col min="6" max="6" width="6.140625" customWidth="1"/>
    <col min="7" max="7" width="5.28515625" customWidth="1"/>
    <col min="8" max="8" width="1.140625" customWidth="1"/>
    <col min="9" max="9" width="6" customWidth="1"/>
    <col min="10" max="10" width="1.140625" customWidth="1"/>
    <col min="11" max="11" width="1.42578125" customWidth="1"/>
    <col min="12" max="12" width="1.28515625" customWidth="1"/>
    <col min="13" max="13" width="6.85546875" customWidth="1"/>
    <col min="14" max="15" width="7.28515625" customWidth="1"/>
    <col min="16" max="16" width="7.42578125" customWidth="1"/>
    <col min="17" max="17" width="6.7109375" customWidth="1"/>
    <col min="18" max="18" width="5.7109375" customWidth="1"/>
    <col min="19" max="19" width="13.28515625" customWidth="1"/>
  </cols>
  <sheetData>
    <row r="1" spans="1:21" ht="27" thickBot="1">
      <c r="A1" s="74" t="s">
        <v>34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1"/>
      <c r="U1" s="1"/>
    </row>
    <row r="2" spans="1:21" ht="15.75" thickBot="1">
      <c r="A2" s="2" t="s">
        <v>0</v>
      </c>
      <c r="B2" s="3"/>
      <c r="C2" s="75" t="s">
        <v>35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7"/>
      <c r="T2" s="1"/>
      <c r="U2" s="1"/>
    </row>
    <row r="3" spans="1:21" ht="16.5" thickTop="1">
      <c r="A3" s="4" t="s">
        <v>1</v>
      </c>
      <c r="B3" s="5"/>
      <c r="C3" s="91" t="s">
        <v>48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  <c r="P3" s="94" t="s">
        <v>2</v>
      </c>
      <c r="Q3" s="95"/>
      <c r="R3" s="6"/>
      <c r="S3" s="45">
        <v>43436</v>
      </c>
    </row>
    <row r="4" spans="1:21" ht="15.75">
      <c r="A4" s="4" t="s">
        <v>3</v>
      </c>
      <c r="B4" s="8"/>
      <c r="C4" s="96" t="s">
        <v>49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8"/>
      <c r="P4" s="78" t="s">
        <v>4</v>
      </c>
      <c r="Q4" s="79"/>
      <c r="R4" s="9" t="s">
        <v>27</v>
      </c>
      <c r="S4" s="7"/>
    </row>
    <row r="5" spans="1:21" ht="15.75" thickBot="1">
      <c r="A5" s="10" t="s">
        <v>5</v>
      </c>
      <c r="B5" s="11"/>
      <c r="C5" s="80" t="s">
        <v>36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/>
      <c r="P5" s="12"/>
      <c r="Q5" s="13"/>
      <c r="R5" s="14"/>
      <c r="S5" s="15" t="s">
        <v>40</v>
      </c>
    </row>
    <row r="6" spans="1:21" ht="15.75">
      <c r="A6" s="16"/>
      <c r="B6" s="17" t="s">
        <v>6</v>
      </c>
      <c r="C6" s="17" t="s">
        <v>7</v>
      </c>
      <c r="D6" s="83" t="s">
        <v>8</v>
      </c>
      <c r="E6" s="84"/>
      <c r="F6" s="84"/>
      <c r="G6" s="84"/>
      <c r="H6" s="84"/>
      <c r="I6" s="84"/>
      <c r="J6" s="84"/>
      <c r="K6" s="84"/>
      <c r="L6" s="85"/>
      <c r="M6" s="86" t="s">
        <v>9</v>
      </c>
      <c r="N6" s="87"/>
      <c r="O6" s="86" t="s">
        <v>10</v>
      </c>
      <c r="P6" s="87"/>
      <c r="Q6" s="86" t="s">
        <v>11</v>
      </c>
      <c r="R6" s="87"/>
      <c r="S6" s="18" t="s">
        <v>12</v>
      </c>
    </row>
    <row r="7" spans="1:21" ht="16.5" thickBot="1">
      <c r="A7" s="19"/>
      <c r="B7" s="20"/>
      <c r="C7" s="21"/>
      <c r="D7" s="88">
        <v>1</v>
      </c>
      <c r="E7" s="89"/>
      <c r="F7" s="90"/>
      <c r="G7" s="88">
        <v>2</v>
      </c>
      <c r="H7" s="89"/>
      <c r="I7" s="90"/>
      <c r="J7" s="48">
        <v>3</v>
      </c>
      <c r="K7" s="49"/>
      <c r="L7" s="70"/>
      <c r="M7" s="22"/>
      <c r="N7" s="23"/>
      <c r="O7" s="22"/>
      <c r="P7" s="23"/>
      <c r="Q7" s="22"/>
      <c r="R7" s="23"/>
      <c r="S7" s="24"/>
    </row>
    <row r="8" spans="1:21" ht="25.5" thickTop="1" thickBot="1">
      <c r="A8" s="25" t="s">
        <v>13</v>
      </c>
      <c r="B8" s="50" t="s">
        <v>50</v>
      </c>
      <c r="C8" s="51" t="s">
        <v>64</v>
      </c>
      <c r="D8" s="52">
        <v>15</v>
      </c>
      <c r="E8" s="53" t="s">
        <v>14</v>
      </c>
      <c r="F8" s="54">
        <v>2</v>
      </c>
      <c r="G8" s="52">
        <v>15</v>
      </c>
      <c r="H8" s="53" t="s">
        <v>14</v>
      </c>
      <c r="I8" s="54">
        <v>3</v>
      </c>
      <c r="J8" s="52"/>
      <c r="K8" s="53" t="s">
        <v>14</v>
      </c>
      <c r="L8" s="54"/>
      <c r="M8" s="55">
        <f t="shared" ref="M8:M15" si="0">D8+G8+J8</f>
        <v>30</v>
      </c>
      <c r="N8" s="56">
        <f>F8+I8+L8</f>
        <v>5</v>
      </c>
      <c r="O8" s="57">
        <f t="shared" ref="O8:O14" si="1">IF(D8&gt;F8,1,0)+IF(G8&gt;I8,1,0)+IF(J8&gt;L8,1,0)</f>
        <v>2</v>
      </c>
      <c r="P8" s="67">
        <f t="shared" ref="P8:P14" si="2">IF(D8&lt;F8,1,0)+IF(G8&lt;I8,1,0)+IF(J8&lt;L8,1,0)</f>
        <v>0</v>
      </c>
      <c r="Q8" s="54">
        <v>2</v>
      </c>
      <c r="R8" s="54">
        <v>0</v>
      </c>
      <c r="S8" s="26"/>
    </row>
    <row r="9" spans="1:21" ht="25.5" thickTop="1" thickBot="1">
      <c r="A9" s="25" t="s">
        <v>15</v>
      </c>
      <c r="B9" s="50" t="s">
        <v>51</v>
      </c>
      <c r="C9" s="51" t="s">
        <v>65</v>
      </c>
      <c r="D9" s="52">
        <v>15</v>
      </c>
      <c r="E9" s="53" t="s">
        <v>14</v>
      </c>
      <c r="F9" s="54">
        <v>11</v>
      </c>
      <c r="G9" s="52">
        <v>15</v>
      </c>
      <c r="H9" s="52" t="s">
        <v>14</v>
      </c>
      <c r="I9" s="54">
        <v>9</v>
      </c>
      <c r="J9" s="52"/>
      <c r="K9" s="52" t="s">
        <v>14</v>
      </c>
      <c r="L9" s="54"/>
      <c r="M9" s="55">
        <f t="shared" si="0"/>
        <v>30</v>
      </c>
      <c r="N9" s="56">
        <f t="shared" ref="N9:N15" si="3">F9+I9+L9</f>
        <v>20</v>
      </c>
      <c r="O9" s="57">
        <f t="shared" si="1"/>
        <v>2</v>
      </c>
      <c r="P9" s="68">
        <f t="shared" si="2"/>
        <v>0</v>
      </c>
      <c r="Q9" s="54">
        <v>2</v>
      </c>
      <c r="R9" s="54">
        <v>0</v>
      </c>
      <c r="S9" s="26"/>
    </row>
    <row r="10" spans="1:21" ht="25.5" thickTop="1" thickBot="1">
      <c r="A10" s="25" t="s">
        <v>16</v>
      </c>
      <c r="B10" s="50" t="s">
        <v>52</v>
      </c>
      <c r="C10" s="51" t="s">
        <v>42</v>
      </c>
      <c r="D10" s="52">
        <v>15</v>
      </c>
      <c r="E10" s="53" t="s">
        <v>14</v>
      </c>
      <c r="F10" s="54">
        <v>12</v>
      </c>
      <c r="G10" s="52">
        <v>9</v>
      </c>
      <c r="H10" s="52" t="s">
        <v>14</v>
      </c>
      <c r="I10" s="54">
        <v>15</v>
      </c>
      <c r="J10" s="52"/>
      <c r="K10" s="52" t="s">
        <v>14</v>
      </c>
      <c r="L10" s="54"/>
      <c r="M10" s="55">
        <f t="shared" si="0"/>
        <v>24</v>
      </c>
      <c r="N10" s="56">
        <f t="shared" si="3"/>
        <v>27</v>
      </c>
      <c r="O10" s="57">
        <f t="shared" si="1"/>
        <v>1</v>
      </c>
      <c r="P10" s="68">
        <f t="shared" si="2"/>
        <v>1</v>
      </c>
      <c r="Q10" s="54">
        <v>1</v>
      </c>
      <c r="R10" s="54">
        <v>1</v>
      </c>
      <c r="S10" s="26"/>
    </row>
    <row r="11" spans="1:21" ht="25.5" thickTop="1" thickBot="1">
      <c r="A11" s="25" t="s">
        <v>17</v>
      </c>
      <c r="B11" s="50" t="s">
        <v>53</v>
      </c>
      <c r="C11" s="51" t="s">
        <v>43</v>
      </c>
      <c r="D11" s="52">
        <v>15</v>
      </c>
      <c r="E11" s="53" t="s">
        <v>14</v>
      </c>
      <c r="F11" s="54">
        <v>11</v>
      </c>
      <c r="G11" s="52">
        <v>15</v>
      </c>
      <c r="H11" s="52" t="s">
        <v>14</v>
      </c>
      <c r="I11" s="54">
        <v>13</v>
      </c>
      <c r="J11" s="52"/>
      <c r="K11" s="52" t="s">
        <v>14</v>
      </c>
      <c r="L11" s="54"/>
      <c r="M11" s="55">
        <f t="shared" si="0"/>
        <v>30</v>
      </c>
      <c r="N11" s="56">
        <f t="shared" si="3"/>
        <v>24</v>
      </c>
      <c r="O11" s="57">
        <f t="shared" si="1"/>
        <v>2</v>
      </c>
      <c r="P11" s="68">
        <f t="shared" si="2"/>
        <v>0</v>
      </c>
      <c r="Q11" s="54">
        <v>2</v>
      </c>
      <c r="R11" s="54">
        <v>0</v>
      </c>
      <c r="S11" s="26"/>
    </row>
    <row r="12" spans="1:21" ht="25.5" thickTop="1" thickBot="1">
      <c r="A12" s="25" t="s">
        <v>18</v>
      </c>
      <c r="B12" s="58" t="s">
        <v>54</v>
      </c>
      <c r="C12" s="51" t="s">
        <v>66</v>
      </c>
      <c r="D12" s="52">
        <v>15</v>
      </c>
      <c r="E12" s="53" t="s">
        <v>14</v>
      </c>
      <c r="F12" s="54">
        <v>5</v>
      </c>
      <c r="G12" s="52">
        <v>15</v>
      </c>
      <c r="H12" s="52" t="s">
        <v>14</v>
      </c>
      <c r="I12" s="54">
        <v>2</v>
      </c>
      <c r="J12" s="52"/>
      <c r="K12" s="52" t="s">
        <v>14</v>
      </c>
      <c r="L12" s="54"/>
      <c r="M12" s="55">
        <f t="shared" si="0"/>
        <v>30</v>
      </c>
      <c r="N12" s="56">
        <f t="shared" si="3"/>
        <v>7</v>
      </c>
      <c r="O12" s="57">
        <f t="shared" si="1"/>
        <v>2</v>
      </c>
      <c r="P12" s="68">
        <f t="shared" si="2"/>
        <v>0</v>
      </c>
      <c r="Q12" s="54">
        <v>2</v>
      </c>
      <c r="R12" s="54">
        <v>0</v>
      </c>
      <c r="S12" s="26"/>
    </row>
    <row r="13" spans="1:21" ht="25.5" thickTop="1" thickBot="1">
      <c r="A13" s="25" t="s">
        <v>19</v>
      </c>
      <c r="B13" s="58" t="s">
        <v>55</v>
      </c>
      <c r="C13" s="58" t="s">
        <v>44</v>
      </c>
      <c r="D13" s="52">
        <v>10</v>
      </c>
      <c r="E13" s="53" t="s">
        <v>14</v>
      </c>
      <c r="F13" s="54">
        <v>15</v>
      </c>
      <c r="G13" s="52">
        <v>15</v>
      </c>
      <c r="H13" s="52" t="s">
        <v>14</v>
      </c>
      <c r="I13" s="54">
        <v>12</v>
      </c>
      <c r="J13" s="52"/>
      <c r="K13" s="52" t="s">
        <v>14</v>
      </c>
      <c r="L13" s="54"/>
      <c r="M13" s="55">
        <f t="shared" si="0"/>
        <v>25</v>
      </c>
      <c r="N13" s="56">
        <f t="shared" si="3"/>
        <v>27</v>
      </c>
      <c r="O13" s="57">
        <f t="shared" si="1"/>
        <v>1</v>
      </c>
      <c r="P13" s="68">
        <f t="shared" si="2"/>
        <v>1</v>
      </c>
      <c r="Q13" s="54">
        <v>1</v>
      </c>
      <c r="R13" s="54">
        <v>1</v>
      </c>
      <c r="S13" s="26"/>
    </row>
    <row r="14" spans="1:21" ht="25.5" thickTop="1" thickBot="1">
      <c r="A14" s="44" t="s">
        <v>20</v>
      </c>
      <c r="B14" s="59" t="s">
        <v>62</v>
      </c>
      <c r="C14" s="58" t="s">
        <v>67</v>
      </c>
      <c r="D14" s="52">
        <v>15</v>
      </c>
      <c r="E14" s="53" t="s">
        <v>14</v>
      </c>
      <c r="F14" s="54">
        <v>11</v>
      </c>
      <c r="G14" s="52">
        <v>15</v>
      </c>
      <c r="H14" s="61" t="s">
        <v>14</v>
      </c>
      <c r="I14" s="62">
        <v>3</v>
      </c>
      <c r="J14" s="60"/>
      <c r="K14" s="61"/>
      <c r="L14" s="62"/>
      <c r="M14" s="55">
        <f t="shared" si="0"/>
        <v>30</v>
      </c>
      <c r="N14" s="56">
        <f t="shared" si="3"/>
        <v>14</v>
      </c>
      <c r="O14" s="57">
        <f t="shared" si="1"/>
        <v>2</v>
      </c>
      <c r="P14" s="68">
        <f t="shared" si="2"/>
        <v>0</v>
      </c>
      <c r="Q14" s="54">
        <v>2</v>
      </c>
      <c r="R14" s="54">
        <v>0</v>
      </c>
      <c r="S14" s="43"/>
    </row>
    <row r="15" spans="1:21" ht="25.5" thickTop="1" thickBot="1">
      <c r="A15" s="27" t="s">
        <v>20</v>
      </c>
      <c r="B15" s="63" t="s">
        <v>63</v>
      </c>
      <c r="C15" s="63" t="s">
        <v>68</v>
      </c>
      <c r="D15" s="52">
        <v>15</v>
      </c>
      <c r="E15" s="53" t="s">
        <v>14</v>
      </c>
      <c r="F15" s="54">
        <v>6</v>
      </c>
      <c r="G15" s="52">
        <v>15</v>
      </c>
      <c r="H15" s="65" t="s">
        <v>14</v>
      </c>
      <c r="I15" s="66">
        <v>12</v>
      </c>
      <c r="J15" s="64"/>
      <c r="K15" s="65" t="s">
        <v>14</v>
      </c>
      <c r="L15" s="66"/>
      <c r="M15" s="55">
        <f t="shared" si="0"/>
        <v>30</v>
      </c>
      <c r="N15" s="56">
        <f t="shared" si="3"/>
        <v>18</v>
      </c>
      <c r="O15" s="57">
        <f>IF(D15&gt;F15,1,0)+IF(G15&gt;I15,1,0)+IF(J15&gt;L15,1,0)</f>
        <v>2</v>
      </c>
      <c r="P15" s="69">
        <f>IF(D15&lt;F15,1,0)+IF(G15&lt;I15,1,0)+IF(J15&lt;L15,1,0)</f>
        <v>0</v>
      </c>
      <c r="Q15" s="54">
        <v>2</v>
      </c>
      <c r="R15" s="54">
        <v>0</v>
      </c>
      <c r="S15" s="28"/>
    </row>
    <row r="16" spans="1:21" ht="27" thickBot="1">
      <c r="A16" s="71" t="s">
        <v>21</v>
      </c>
      <c r="B16" s="99" t="s">
        <v>48</v>
      </c>
      <c r="C16" s="99"/>
      <c r="D16" s="99"/>
      <c r="E16" s="99"/>
      <c r="F16" s="99"/>
      <c r="G16" s="99"/>
      <c r="H16" s="99"/>
      <c r="I16" s="99"/>
      <c r="J16" s="99"/>
      <c r="K16" s="99"/>
      <c r="L16" s="100"/>
      <c r="M16" s="30">
        <f t="shared" ref="M16:R16" si="4">SUM(M8:M15)</f>
        <v>229</v>
      </c>
      <c r="N16" s="31">
        <f t="shared" si="4"/>
        <v>142</v>
      </c>
      <c r="O16" s="30">
        <f t="shared" si="4"/>
        <v>14</v>
      </c>
      <c r="P16" s="32">
        <f t="shared" si="4"/>
        <v>2</v>
      </c>
      <c r="Q16" s="30">
        <f t="shared" si="4"/>
        <v>14</v>
      </c>
      <c r="R16" s="31">
        <f t="shared" si="4"/>
        <v>2</v>
      </c>
      <c r="S16" s="33"/>
    </row>
    <row r="17" spans="1:21">
      <c r="A17" s="34" t="s">
        <v>22</v>
      </c>
      <c r="B17" s="35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7" t="s">
        <v>23</v>
      </c>
    </row>
    <row r="18" spans="1:21">
      <c r="A18" s="38" t="s">
        <v>26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</row>
    <row r="19" spans="1:2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</row>
    <row r="20" spans="1:21">
      <c r="A20" s="39"/>
      <c r="B20" s="35" t="s">
        <v>28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</row>
    <row r="21" spans="1:21" ht="15.75">
      <c r="A21" s="40"/>
      <c r="B21" s="35" t="s">
        <v>28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 spans="1:21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1:21">
      <c r="A23" s="41" t="s">
        <v>24</v>
      </c>
      <c r="B23" s="35"/>
      <c r="C23" s="42"/>
      <c r="D23" s="41" t="s">
        <v>25</v>
      </c>
      <c r="E23" s="41"/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6" spans="1:21" ht="27" thickBot="1">
      <c r="A26" s="74" t="s">
        <v>34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1"/>
      <c r="U26" s="1"/>
    </row>
    <row r="27" spans="1:21" ht="15.75" thickBot="1">
      <c r="A27" s="2" t="s">
        <v>0</v>
      </c>
      <c r="B27" s="3"/>
      <c r="C27" s="75" t="s">
        <v>35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7"/>
      <c r="T27" s="1"/>
      <c r="U27" s="1"/>
    </row>
    <row r="28" spans="1:21" ht="16.5" thickTop="1">
      <c r="A28" s="4" t="s">
        <v>1</v>
      </c>
      <c r="B28" s="5"/>
      <c r="C28" s="91" t="s">
        <v>56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  <c r="P28" s="94" t="s">
        <v>2</v>
      </c>
      <c r="Q28" s="95"/>
      <c r="R28" s="6"/>
      <c r="S28" s="45">
        <v>43436</v>
      </c>
    </row>
    <row r="29" spans="1:21" ht="15.75">
      <c r="A29" s="4" t="s">
        <v>3</v>
      </c>
      <c r="B29" s="8"/>
      <c r="C29" s="96" t="s">
        <v>41</v>
      </c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8"/>
      <c r="P29" s="78" t="s">
        <v>4</v>
      </c>
      <c r="Q29" s="79"/>
      <c r="R29" s="9" t="s">
        <v>27</v>
      </c>
      <c r="S29" s="7"/>
    </row>
    <row r="30" spans="1:21" ht="15.75" thickBot="1">
      <c r="A30" s="10" t="s">
        <v>5</v>
      </c>
      <c r="B30" s="11"/>
      <c r="C30" s="80" t="s">
        <v>36</v>
      </c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2"/>
      <c r="P30" s="12"/>
      <c r="Q30" s="13"/>
      <c r="R30" s="14"/>
      <c r="S30" s="15" t="s">
        <v>40</v>
      </c>
    </row>
    <row r="31" spans="1:21" ht="15.75">
      <c r="A31" s="16"/>
      <c r="B31" s="17" t="s">
        <v>6</v>
      </c>
      <c r="C31" s="17" t="s">
        <v>7</v>
      </c>
      <c r="D31" s="83" t="s">
        <v>8</v>
      </c>
      <c r="E31" s="84"/>
      <c r="F31" s="84"/>
      <c r="G31" s="84"/>
      <c r="H31" s="84"/>
      <c r="I31" s="84"/>
      <c r="J31" s="84"/>
      <c r="K31" s="84"/>
      <c r="L31" s="85"/>
      <c r="M31" s="86" t="s">
        <v>9</v>
      </c>
      <c r="N31" s="87"/>
      <c r="O31" s="86" t="s">
        <v>10</v>
      </c>
      <c r="P31" s="87"/>
      <c r="Q31" s="86" t="s">
        <v>11</v>
      </c>
      <c r="R31" s="87"/>
      <c r="S31" s="18" t="s">
        <v>12</v>
      </c>
    </row>
    <row r="32" spans="1:21" ht="16.5" thickBot="1">
      <c r="A32" s="19"/>
      <c r="B32" s="20"/>
      <c r="C32" s="21"/>
      <c r="D32" s="88">
        <v>1</v>
      </c>
      <c r="E32" s="89"/>
      <c r="F32" s="90"/>
      <c r="G32" s="88">
        <v>2</v>
      </c>
      <c r="H32" s="89"/>
      <c r="I32" s="90"/>
      <c r="J32" s="48">
        <v>3</v>
      </c>
      <c r="K32" s="49"/>
      <c r="L32" s="70"/>
      <c r="M32" s="22"/>
      <c r="N32" s="23"/>
      <c r="O32" s="22"/>
      <c r="P32" s="23"/>
      <c r="Q32" s="22"/>
      <c r="R32" s="23"/>
      <c r="S32" s="24"/>
    </row>
    <row r="33" spans="1:19" ht="25.5" thickTop="1" thickBot="1">
      <c r="A33" s="25" t="s">
        <v>13</v>
      </c>
      <c r="B33" s="50" t="s">
        <v>47</v>
      </c>
      <c r="C33" s="51" t="s">
        <v>65</v>
      </c>
      <c r="D33" s="52">
        <v>15</v>
      </c>
      <c r="E33" s="53" t="s">
        <v>14</v>
      </c>
      <c r="F33" s="54">
        <v>11</v>
      </c>
      <c r="G33" s="52">
        <v>15</v>
      </c>
      <c r="H33" s="53" t="s">
        <v>14</v>
      </c>
      <c r="I33" s="54">
        <v>11</v>
      </c>
      <c r="J33" s="52"/>
      <c r="K33" s="53" t="s">
        <v>14</v>
      </c>
      <c r="L33" s="54"/>
      <c r="M33" s="55">
        <f t="shared" ref="M33:M40" si="5">D33+G33+J33</f>
        <v>30</v>
      </c>
      <c r="N33" s="56">
        <f>F33+I33+L33</f>
        <v>22</v>
      </c>
      <c r="O33" s="57">
        <f t="shared" ref="O33:O39" si="6">IF(D33&gt;F33,1,0)+IF(G33&gt;I33,1,0)+IF(J33&gt;L33,1,0)</f>
        <v>2</v>
      </c>
      <c r="P33" s="67">
        <f t="shared" ref="P33:P39" si="7">IF(D33&lt;F33,1,0)+IF(G33&lt;I33,1,0)+IF(J33&lt;L33,1,0)</f>
        <v>0</v>
      </c>
      <c r="Q33" s="54">
        <v>2</v>
      </c>
      <c r="R33" s="54">
        <v>0</v>
      </c>
      <c r="S33" s="26"/>
    </row>
    <row r="34" spans="1:19" ht="25.5" thickTop="1" thickBot="1">
      <c r="A34" s="25" t="s">
        <v>15</v>
      </c>
      <c r="B34" s="50" t="s">
        <v>59</v>
      </c>
      <c r="C34" s="51" t="s">
        <v>71</v>
      </c>
      <c r="D34" s="52">
        <v>15</v>
      </c>
      <c r="E34" s="53" t="s">
        <v>14</v>
      </c>
      <c r="F34" s="54">
        <v>9</v>
      </c>
      <c r="G34" s="52">
        <v>15</v>
      </c>
      <c r="H34" s="52" t="s">
        <v>14</v>
      </c>
      <c r="I34" s="54">
        <v>5</v>
      </c>
      <c r="J34" s="52"/>
      <c r="K34" s="52" t="s">
        <v>14</v>
      </c>
      <c r="L34" s="54"/>
      <c r="M34" s="55">
        <f t="shared" si="5"/>
        <v>30</v>
      </c>
      <c r="N34" s="56">
        <f t="shared" ref="N34:N40" si="8">F34+I34+L34</f>
        <v>14</v>
      </c>
      <c r="O34" s="57">
        <f t="shared" si="6"/>
        <v>2</v>
      </c>
      <c r="P34" s="68">
        <f t="shared" si="7"/>
        <v>0</v>
      </c>
      <c r="Q34" s="54">
        <v>2</v>
      </c>
      <c r="R34" s="54">
        <v>0</v>
      </c>
      <c r="S34" s="26"/>
    </row>
    <row r="35" spans="1:19" ht="25.5" thickTop="1" thickBot="1">
      <c r="A35" s="25" t="s">
        <v>16</v>
      </c>
      <c r="B35" s="50" t="s">
        <v>45</v>
      </c>
      <c r="C35" s="51" t="s">
        <v>42</v>
      </c>
      <c r="D35" s="52">
        <v>11</v>
      </c>
      <c r="E35" s="53" t="s">
        <v>14</v>
      </c>
      <c r="F35" s="54">
        <v>15</v>
      </c>
      <c r="G35" s="52">
        <v>13</v>
      </c>
      <c r="H35" s="52" t="s">
        <v>14</v>
      </c>
      <c r="I35" s="54">
        <v>15</v>
      </c>
      <c r="J35" s="52"/>
      <c r="K35" s="52" t="s">
        <v>14</v>
      </c>
      <c r="L35" s="54"/>
      <c r="M35" s="55">
        <f t="shared" si="5"/>
        <v>24</v>
      </c>
      <c r="N35" s="56">
        <f t="shared" si="8"/>
        <v>30</v>
      </c>
      <c r="O35" s="57">
        <f t="shared" si="6"/>
        <v>0</v>
      </c>
      <c r="P35" s="68">
        <f t="shared" si="7"/>
        <v>2</v>
      </c>
      <c r="Q35" s="54">
        <v>0</v>
      </c>
      <c r="R35" s="54">
        <v>2</v>
      </c>
      <c r="S35" s="26"/>
    </row>
    <row r="36" spans="1:19" ht="25.5" thickTop="1" thickBot="1">
      <c r="A36" s="25" t="s">
        <v>17</v>
      </c>
      <c r="B36" s="50" t="s">
        <v>46</v>
      </c>
      <c r="C36" s="51" t="s">
        <v>43</v>
      </c>
      <c r="D36" s="52">
        <v>15</v>
      </c>
      <c r="E36" s="53" t="s">
        <v>14</v>
      </c>
      <c r="F36" s="54">
        <v>11</v>
      </c>
      <c r="G36" s="52">
        <v>15</v>
      </c>
      <c r="H36" s="52" t="s">
        <v>14</v>
      </c>
      <c r="I36" s="54">
        <v>10</v>
      </c>
      <c r="J36" s="52"/>
      <c r="K36" s="52" t="s">
        <v>14</v>
      </c>
      <c r="L36" s="54"/>
      <c r="M36" s="55">
        <f t="shared" si="5"/>
        <v>30</v>
      </c>
      <c r="N36" s="56">
        <f t="shared" si="8"/>
        <v>21</v>
      </c>
      <c r="O36" s="57">
        <f t="shared" si="6"/>
        <v>2</v>
      </c>
      <c r="P36" s="68">
        <f t="shared" si="7"/>
        <v>0</v>
      </c>
      <c r="Q36" s="54">
        <v>2</v>
      </c>
      <c r="R36" s="54">
        <v>0</v>
      </c>
      <c r="S36" s="26"/>
    </row>
    <row r="37" spans="1:19" ht="25.5" thickTop="1" thickBot="1">
      <c r="A37" s="25" t="s">
        <v>18</v>
      </c>
      <c r="B37" s="58" t="s">
        <v>60</v>
      </c>
      <c r="C37" s="51" t="s">
        <v>66</v>
      </c>
      <c r="D37" s="52">
        <v>15</v>
      </c>
      <c r="E37" s="53" t="s">
        <v>14</v>
      </c>
      <c r="F37" s="54">
        <v>6</v>
      </c>
      <c r="G37" s="52">
        <v>15</v>
      </c>
      <c r="H37" s="52" t="s">
        <v>14</v>
      </c>
      <c r="I37" s="54">
        <v>13</v>
      </c>
      <c r="J37" s="52"/>
      <c r="K37" s="52" t="s">
        <v>14</v>
      </c>
      <c r="L37" s="54"/>
      <c r="M37" s="55">
        <f t="shared" si="5"/>
        <v>30</v>
      </c>
      <c r="N37" s="56">
        <f t="shared" si="8"/>
        <v>19</v>
      </c>
      <c r="O37" s="57">
        <f t="shared" si="6"/>
        <v>2</v>
      </c>
      <c r="P37" s="68">
        <f t="shared" si="7"/>
        <v>0</v>
      </c>
      <c r="Q37" s="54">
        <v>2</v>
      </c>
      <c r="R37" s="54">
        <v>0</v>
      </c>
      <c r="S37" s="26"/>
    </row>
    <row r="38" spans="1:19" ht="25.5" thickTop="1" thickBot="1">
      <c r="A38" s="25" t="s">
        <v>19</v>
      </c>
      <c r="B38" s="58" t="s">
        <v>70</v>
      </c>
      <c r="C38" s="58" t="s">
        <v>44</v>
      </c>
      <c r="D38" s="52">
        <v>9</v>
      </c>
      <c r="E38" s="53" t="s">
        <v>14</v>
      </c>
      <c r="F38" s="54">
        <v>15</v>
      </c>
      <c r="G38" s="52">
        <v>15</v>
      </c>
      <c r="H38" s="52" t="s">
        <v>14</v>
      </c>
      <c r="I38" s="54">
        <v>10</v>
      </c>
      <c r="J38" s="52"/>
      <c r="K38" s="52" t="s">
        <v>14</v>
      </c>
      <c r="L38" s="54"/>
      <c r="M38" s="55">
        <f t="shared" si="5"/>
        <v>24</v>
      </c>
      <c r="N38" s="56">
        <f t="shared" si="8"/>
        <v>25</v>
      </c>
      <c r="O38" s="57">
        <f t="shared" si="6"/>
        <v>1</v>
      </c>
      <c r="P38" s="68">
        <f t="shared" si="7"/>
        <v>1</v>
      </c>
      <c r="Q38" s="54">
        <v>1</v>
      </c>
      <c r="R38" s="54">
        <v>1</v>
      </c>
      <c r="S38" s="26"/>
    </row>
    <row r="39" spans="1:19" ht="25.5" thickTop="1" thickBot="1">
      <c r="A39" s="44" t="s">
        <v>20</v>
      </c>
      <c r="B39" s="59" t="s">
        <v>57</v>
      </c>
      <c r="C39" s="58" t="s">
        <v>67</v>
      </c>
      <c r="D39" s="52">
        <v>15</v>
      </c>
      <c r="E39" s="53" t="s">
        <v>14</v>
      </c>
      <c r="F39" s="54">
        <v>9</v>
      </c>
      <c r="G39" s="52">
        <v>15</v>
      </c>
      <c r="H39" s="61" t="s">
        <v>14</v>
      </c>
      <c r="I39" s="62">
        <v>13</v>
      </c>
      <c r="J39" s="60"/>
      <c r="K39" s="61"/>
      <c r="L39" s="62"/>
      <c r="M39" s="55">
        <f t="shared" si="5"/>
        <v>30</v>
      </c>
      <c r="N39" s="56">
        <f t="shared" si="8"/>
        <v>22</v>
      </c>
      <c r="O39" s="57">
        <f t="shared" si="6"/>
        <v>2</v>
      </c>
      <c r="P39" s="68">
        <f t="shared" si="7"/>
        <v>0</v>
      </c>
      <c r="Q39" s="54">
        <v>2</v>
      </c>
      <c r="R39" s="54">
        <v>0</v>
      </c>
      <c r="S39" s="43"/>
    </row>
    <row r="40" spans="1:19" ht="25.5" thickTop="1" thickBot="1">
      <c r="A40" s="27" t="s">
        <v>20</v>
      </c>
      <c r="B40" s="63" t="s">
        <v>69</v>
      </c>
      <c r="C40" s="63" t="s">
        <v>68</v>
      </c>
      <c r="D40" s="52">
        <v>14</v>
      </c>
      <c r="E40" s="53" t="s">
        <v>14</v>
      </c>
      <c r="F40" s="54">
        <v>15</v>
      </c>
      <c r="G40" s="52">
        <v>15</v>
      </c>
      <c r="H40" s="65" t="s">
        <v>14</v>
      </c>
      <c r="I40" s="66">
        <v>11</v>
      </c>
      <c r="J40" s="64"/>
      <c r="K40" s="65" t="s">
        <v>14</v>
      </c>
      <c r="L40" s="66"/>
      <c r="M40" s="55">
        <f t="shared" si="5"/>
        <v>29</v>
      </c>
      <c r="N40" s="56">
        <f t="shared" si="8"/>
        <v>26</v>
      </c>
      <c r="O40" s="57">
        <f>IF(D40&gt;F40,1,0)+IF(G40&gt;I40,1,0)+IF(J40&gt;L40,1,0)</f>
        <v>1</v>
      </c>
      <c r="P40" s="69">
        <f>IF(D40&lt;F40,1,0)+IF(G40&lt;I40,1,0)+IF(J40&lt;L40,1,0)</f>
        <v>1</v>
      </c>
      <c r="Q40" s="54">
        <v>1</v>
      </c>
      <c r="R40" s="54">
        <v>1</v>
      </c>
      <c r="S40" s="28"/>
    </row>
    <row r="41" spans="1:19" ht="27" thickBot="1">
      <c r="A41" s="29" t="s">
        <v>21</v>
      </c>
      <c r="B41" s="72" t="s">
        <v>56</v>
      </c>
      <c r="C41" s="72"/>
      <c r="D41" s="72"/>
      <c r="E41" s="72"/>
      <c r="F41" s="72"/>
      <c r="G41" s="72"/>
      <c r="H41" s="72"/>
      <c r="I41" s="72"/>
      <c r="J41" s="72"/>
      <c r="K41" s="72"/>
      <c r="L41" s="73"/>
      <c r="M41" s="30">
        <f t="shared" ref="M41:R41" si="9">SUM(M33:M40)</f>
        <v>227</v>
      </c>
      <c r="N41" s="31">
        <f t="shared" si="9"/>
        <v>179</v>
      </c>
      <c r="O41" s="30">
        <f t="shared" si="9"/>
        <v>12</v>
      </c>
      <c r="P41" s="32">
        <f t="shared" si="9"/>
        <v>4</v>
      </c>
      <c r="Q41" s="30">
        <f t="shared" si="9"/>
        <v>12</v>
      </c>
      <c r="R41" s="31">
        <f t="shared" si="9"/>
        <v>4</v>
      </c>
      <c r="S41" s="33"/>
    </row>
    <row r="42" spans="1:19">
      <c r="A42" s="34" t="s">
        <v>22</v>
      </c>
      <c r="B42" s="35"/>
      <c r="C42" s="35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7" t="s">
        <v>23</v>
      </c>
    </row>
    <row r="43" spans="1:19">
      <c r="A43" s="38" t="s">
        <v>26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 spans="1:19">
      <c r="A45" s="39"/>
      <c r="B45" s="35" t="s">
        <v>28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 spans="1:19" ht="15.75">
      <c r="A46" s="40"/>
      <c r="B46" s="35" t="s">
        <v>28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 spans="1:19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</row>
    <row r="48" spans="1:19">
      <c r="A48" s="41" t="s">
        <v>24</v>
      </c>
      <c r="B48" s="35"/>
      <c r="C48" s="42"/>
      <c r="D48" s="41" t="s">
        <v>25</v>
      </c>
      <c r="E48" s="41"/>
      <c r="F48" s="41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</row>
    <row r="51" spans="1:21" ht="27" thickBot="1">
      <c r="A51" s="74" t="s">
        <v>34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1"/>
      <c r="U51" s="1"/>
    </row>
    <row r="52" spans="1:21" ht="15.75" thickBot="1">
      <c r="A52" s="2" t="s">
        <v>0</v>
      </c>
      <c r="B52" s="3"/>
      <c r="C52" s="75" t="s">
        <v>35</v>
      </c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7"/>
      <c r="T52" s="1"/>
      <c r="U52" s="1"/>
    </row>
    <row r="53" spans="1:21" ht="16.5" thickTop="1">
      <c r="A53" s="4" t="s">
        <v>1</v>
      </c>
      <c r="B53" s="5"/>
      <c r="C53" s="91" t="s">
        <v>56</v>
      </c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3"/>
      <c r="P53" s="94" t="s">
        <v>2</v>
      </c>
      <c r="Q53" s="95"/>
      <c r="R53" s="6"/>
      <c r="S53" s="45">
        <v>43436</v>
      </c>
    </row>
    <row r="54" spans="1:21" ht="15.75">
      <c r="A54" s="4" t="s">
        <v>3</v>
      </c>
      <c r="B54" s="8"/>
      <c r="C54" s="96" t="s">
        <v>48</v>
      </c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8"/>
      <c r="P54" s="78" t="s">
        <v>4</v>
      </c>
      <c r="Q54" s="79"/>
      <c r="R54" s="9" t="s">
        <v>27</v>
      </c>
      <c r="S54" s="7"/>
    </row>
    <row r="55" spans="1:21" ht="15.75" thickBot="1">
      <c r="A55" s="10" t="s">
        <v>5</v>
      </c>
      <c r="B55" s="11"/>
      <c r="C55" s="80" t="s">
        <v>36</v>
      </c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2"/>
      <c r="P55" s="12"/>
      <c r="Q55" s="13"/>
      <c r="R55" s="14"/>
      <c r="S55" s="15" t="s">
        <v>40</v>
      </c>
    </row>
    <row r="56" spans="1:21" ht="15.75">
      <c r="A56" s="16"/>
      <c r="B56" s="17" t="s">
        <v>6</v>
      </c>
      <c r="C56" s="17" t="s">
        <v>7</v>
      </c>
      <c r="D56" s="83" t="s">
        <v>8</v>
      </c>
      <c r="E56" s="84"/>
      <c r="F56" s="84"/>
      <c r="G56" s="84"/>
      <c r="H56" s="84"/>
      <c r="I56" s="84"/>
      <c r="J56" s="84"/>
      <c r="K56" s="84"/>
      <c r="L56" s="85"/>
      <c r="M56" s="86" t="s">
        <v>9</v>
      </c>
      <c r="N56" s="87"/>
      <c r="O56" s="86" t="s">
        <v>10</v>
      </c>
      <c r="P56" s="87"/>
      <c r="Q56" s="86" t="s">
        <v>11</v>
      </c>
      <c r="R56" s="87"/>
      <c r="S56" s="18" t="s">
        <v>12</v>
      </c>
    </row>
    <row r="57" spans="1:21" ht="16.5" thickBot="1">
      <c r="A57" s="19"/>
      <c r="B57" s="20"/>
      <c r="C57" s="21"/>
      <c r="D57" s="88">
        <v>1</v>
      </c>
      <c r="E57" s="89"/>
      <c r="F57" s="90"/>
      <c r="G57" s="88">
        <v>2</v>
      </c>
      <c r="H57" s="89"/>
      <c r="I57" s="90"/>
      <c r="J57" s="48">
        <v>3</v>
      </c>
      <c r="K57" s="49"/>
      <c r="L57" s="70"/>
      <c r="M57" s="22"/>
      <c r="N57" s="23"/>
      <c r="O57" s="22"/>
      <c r="P57" s="23"/>
      <c r="Q57" s="22"/>
      <c r="R57" s="23"/>
      <c r="S57" s="24"/>
    </row>
    <row r="58" spans="1:21" ht="25.5" thickTop="1" thickBot="1">
      <c r="A58" s="25" t="s">
        <v>13</v>
      </c>
      <c r="B58" s="50" t="s">
        <v>47</v>
      </c>
      <c r="C58" s="50" t="s">
        <v>50</v>
      </c>
      <c r="D58" s="52">
        <v>14</v>
      </c>
      <c r="E58" s="53" t="s">
        <v>14</v>
      </c>
      <c r="F58" s="54">
        <v>15</v>
      </c>
      <c r="G58" s="52">
        <v>15</v>
      </c>
      <c r="H58" s="53" t="s">
        <v>14</v>
      </c>
      <c r="I58" s="54">
        <v>9</v>
      </c>
      <c r="J58" s="52"/>
      <c r="K58" s="53" t="s">
        <v>14</v>
      </c>
      <c r="L58" s="54"/>
      <c r="M58" s="55">
        <f t="shared" ref="M58:M65" si="10">D58+G58+J58</f>
        <v>29</v>
      </c>
      <c r="N58" s="56">
        <f>F58+I58+L58</f>
        <v>24</v>
      </c>
      <c r="O58" s="57">
        <f t="shared" ref="O58:O64" si="11">IF(D58&gt;F58,1,0)+IF(G58&gt;I58,1,0)+IF(J58&gt;L58,1,0)</f>
        <v>1</v>
      </c>
      <c r="P58" s="67">
        <f t="shared" ref="P58:P64" si="12">IF(D58&lt;F58,1,0)+IF(G58&lt;I58,1,0)+IF(J58&lt;L58,1,0)</f>
        <v>1</v>
      </c>
      <c r="Q58" s="54">
        <v>1</v>
      </c>
      <c r="R58" s="54">
        <v>1</v>
      </c>
      <c r="S58" s="26"/>
    </row>
    <row r="59" spans="1:21" ht="25.5" thickTop="1" thickBot="1">
      <c r="A59" s="25" t="s">
        <v>15</v>
      </c>
      <c r="B59" s="50" t="s">
        <v>59</v>
      </c>
      <c r="C59" s="50" t="s">
        <v>51</v>
      </c>
      <c r="D59" s="52">
        <v>1</v>
      </c>
      <c r="E59" s="53" t="s">
        <v>14</v>
      </c>
      <c r="F59" s="54">
        <v>15</v>
      </c>
      <c r="G59" s="52">
        <v>7</v>
      </c>
      <c r="H59" s="52" t="s">
        <v>14</v>
      </c>
      <c r="I59" s="54">
        <v>15</v>
      </c>
      <c r="J59" s="52"/>
      <c r="K59" s="52" t="s">
        <v>14</v>
      </c>
      <c r="L59" s="54"/>
      <c r="M59" s="55">
        <f t="shared" si="10"/>
        <v>8</v>
      </c>
      <c r="N59" s="56">
        <f t="shared" ref="N59:N65" si="13">F59+I59+L59</f>
        <v>30</v>
      </c>
      <c r="O59" s="57">
        <f t="shared" si="11"/>
        <v>0</v>
      </c>
      <c r="P59" s="68">
        <f t="shared" si="12"/>
        <v>2</v>
      </c>
      <c r="Q59" s="54">
        <v>0</v>
      </c>
      <c r="R59" s="54">
        <v>2</v>
      </c>
      <c r="S59" s="26"/>
    </row>
    <row r="60" spans="1:21" ht="25.5" thickTop="1" thickBot="1">
      <c r="A60" s="25" t="s">
        <v>16</v>
      </c>
      <c r="B60" s="50" t="s">
        <v>45</v>
      </c>
      <c r="C60" s="50" t="s">
        <v>52</v>
      </c>
      <c r="D60" s="52">
        <v>15</v>
      </c>
      <c r="E60" s="53" t="s">
        <v>14</v>
      </c>
      <c r="F60" s="54">
        <v>9</v>
      </c>
      <c r="G60" s="52">
        <v>15</v>
      </c>
      <c r="H60" s="52" t="s">
        <v>14</v>
      </c>
      <c r="I60" s="54">
        <v>13</v>
      </c>
      <c r="J60" s="52"/>
      <c r="K60" s="52" t="s">
        <v>14</v>
      </c>
      <c r="L60" s="54"/>
      <c r="M60" s="55">
        <f t="shared" si="10"/>
        <v>30</v>
      </c>
      <c r="N60" s="56">
        <f t="shared" si="13"/>
        <v>22</v>
      </c>
      <c r="O60" s="57">
        <f t="shared" si="11"/>
        <v>2</v>
      </c>
      <c r="P60" s="68">
        <f t="shared" si="12"/>
        <v>0</v>
      </c>
      <c r="Q60" s="54">
        <v>2</v>
      </c>
      <c r="R60" s="54">
        <v>0</v>
      </c>
      <c r="S60" s="26"/>
    </row>
    <row r="61" spans="1:21" ht="25.5" thickTop="1" thickBot="1">
      <c r="A61" s="25" t="s">
        <v>17</v>
      </c>
      <c r="B61" s="50" t="s">
        <v>46</v>
      </c>
      <c r="C61" s="50" t="s">
        <v>53</v>
      </c>
      <c r="D61" s="52">
        <v>11</v>
      </c>
      <c r="E61" s="53" t="s">
        <v>14</v>
      </c>
      <c r="F61" s="54">
        <v>15</v>
      </c>
      <c r="G61" s="52">
        <v>15</v>
      </c>
      <c r="H61" s="52" t="s">
        <v>14</v>
      </c>
      <c r="I61" s="54">
        <v>10</v>
      </c>
      <c r="J61" s="52"/>
      <c r="K61" s="52" t="s">
        <v>14</v>
      </c>
      <c r="L61" s="54"/>
      <c r="M61" s="55">
        <f t="shared" si="10"/>
        <v>26</v>
      </c>
      <c r="N61" s="56">
        <f t="shared" si="13"/>
        <v>25</v>
      </c>
      <c r="O61" s="57">
        <f t="shared" si="11"/>
        <v>1</v>
      </c>
      <c r="P61" s="68">
        <f t="shared" si="12"/>
        <v>1</v>
      </c>
      <c r="Q61" s="54">
        <v>1</v>
      </c>
      <c r="R61" s="54">
        <v>1</v>
      </c>
      <c r="S61" s="26"/>
    </row>
    <row r="62" spans="1:21" ht="25.5" thickTop="1" thickBot="1">
      <c r="A62" s="25" t="s">
        <v>18</v>
      </c>
      <c r="B62" s="58" t="s">
        <v>60</v>
      </c>
      <c r="C62" s="58" t="s">
        <v>54</v>
      </c>
      <c r="D62" s="52">
        <v>5</v>
      </c>
      <c r="E62" s="53" t="s">
        <v>14</v>
      </c>
      <c r="F62" s="54">
        <v>15</v>
      </c>
      <c r="G62" s="52">
        <v>6</v>
      </c>
      <c r="H62" s="52" t="s">
        <v>14</v>
      </c>
      <c r="I62" s="54">
        <v>15</v>
      </c>
      <c r="J62" s="52"/>
      <c r="K62" s="52" t="s">
        <v>14</v>
      </c>
      <c r="L62" s="54"/>
      <c r="M62" s="55">
        <f t="shared" si="10"/>
        <v>11</v>
      </c>
      <c r="N62" s="56">
        <f t="shared" si="13"/>
        <v>30</v>
      </c>
      <c r="O62" s="57">
        <f t="shared" si="11"/>
        <v>0</v>
      </c>
      <c r="P62" s="68">
        <f t="shared" si="12"/>
        <v>2</v>
      </c>
      <c r="Q62" s="54">
        <v>0</v>
      </c>
      <c r="R62" s="54">
        <v>2</v>
      </c>
      <c r="S62" s="26"/>
    </row>
    <row r="63" spans="1:21" ht="25.5" thickTop="1" thickBot="1">
      <c r="A63" s="25" t="s">
        <v>19</v>
      </c>
      <c r="B63" s="58" t="s">
        <v>61</v>
      </c>
      <c r="C63" s="58" t="s">
        <v>55</v>
      </c>
      <c r="D63" s="52">
        <v>15</v>
      </c>
      <c r="E63" s="53" t="s">
        <v>14</v>
      </c>
      <c r="F63" s="54">
        <v>12</v>
      </c>
      <c r="G63" s="52">
        <v>14</v>
      </c>
      <c r="H63" s="52" t="s">
        <v>14</v>
      </c>
      <c r="I63" s="54">
        <v>15</v>
      </c>
      <c r="J63" s="52"/>
      <c r="K63" s="52" t="s">
        <v>14</v>
      </c>
      <c r="L63" s="54"/>
      <c r="M63" s="55">
        <f t="shared" si="10"/>
        <v>29</v>
      </c>
      <c r="N63" s="56">
        <f t="shared" si="13"/>
        <v>27</v>
      </c>
      <c r="O63" s="57">
        <f t="shared" si="11"/>
        <v>1</v>
      </c>
      <c r="P63" s="68">
        <f t="shared" si="12"/>
        <v>1</v>
      </c>
      <c r="Q63" s="54">
        <v>1</v>
      </c>
      <c r="R63" s="54">
        <v>1</v>
      </c>
      <c r="S63" s="26"/>
    </row>
    <row r="64" spans="1:21" ht="25.5" thickTop="1" thickBot="1">
      <c r="A64" s="44" t="s">
        <v>20</v>
      </c>
      <c r="B64" s="59" t="s">
        <v>58</v>
      </c>
      <c r="C64" s="59" t="s">
        <v>72</v>
      </c>
      <c r="D64" s="52">
        <v>12</v>
      </c>
      <c r="E64" s="53" t="s">
        <v>14</v>
      </c>
      <c r="F64" s="54">
        <v>15</v>
      </c>
      <c r="G64" s="52">
        <v>12</v>
      </c>
      <c r="H64" s="61" t="s">
        <v>14</v>
      </c>
      <c r="I64" s="62">
        <v>15</v>
      </c>
      <c r="J64" s="60"/>
      <c r="K64" s="61"/>
      <c r="L64" s="62"/>
      <c r="M64" s="55">
        <f t="shared" si="10"/>
        <v>24</v>
      </c>
      <c r="N64" s="56">
        <f t="shared" si="13"/>
        <v>30</v>
      </c>
      <c r="O64" s="57">
        <f t="shared" si="11"/>
        <v>0</v>
      </c>
      <c r="P64" s="68">
        <f t="shared" si="12"/>
        <v>2</v>
      </c>
      <c r="Q64" s="54">
        <v>0</v>
      </c>
      <c r="R64" s="54">
        <v>2</v>
      </c>
      <c r="S64" s="43"/>
    </row>
    <row r="65" spans="1:19" ht="25.5" thickTop="1" thickBot="1">
      <c r="A65" s="27" t="s">
        <v>20</v>
      </c>
      <c r="B65" s="63" t="s">
        <v>57</v>
      </c>
      <c r="C65" s="63" t="s">
        <v>73</v>
      </c>
      <c r="D65" s="52">
        <v>11</v>
      </c>
      <c r="E65" s="53" t="s">
        <v>14</v>
      </c>
      <c r="F65" s="54">
        <v>15</v>
      </c>
      <c r="G65" s="52">
        <v>7</v>
      </c>
      <c r="H65" s="65" t="s">
        <v>14</v>
      </c>
      <c r="I65" s="66">
        <v>15</v>
      </c>
      <c r="J65" s="64"/>
      <c r="K65" s="65" t="s">
        <v>14</v>
      </c>
      <c r="L65" s="66"/>
      <c r="M65" s="55">
        <f t="shared" si="10"/>
        <v>18</v>
      </c>
      <c r="N65" s="56">
        <f t="shared" si="13"/>
        <v>30</v>
      </c>
      <c r="O65" s="57">
        <f>IF(D65&gt;F65,1,0)+IF(G65&gt;I65,1,0)+IF(J65&gt;L65,1,0)</f>
        <v>0</v>
      </c>
      <c r="P65" s="69">
        <f>IF(D65&lt;F65,1,0)+IF(G65&lt;I65,1,0)+IF(J65&lt;L65,1,0)</f>
        <v>2</v>
      </c>
      <c r="Q65" s="54">
        <v>0</v>
      </c>
      <c r="R65" s="54">
        <v>2</v>
      </c>
      <c r="S65" s="28"/>
    </row>
    <row r="66" spans="1:19" ht="27" thickBot="1">
      <c r="A66" s="29" t="s">
        <v>21</v>
      </c>
      <c r="B66" s="72" t="s">
        <v>48</v>
      </c>
      <c r="C66" s="72"/>
      <c r="D66" s="72"/>
      <c r="E66" s="72"/>
      <c r="F66" s="72"/>
      <c r="G66" s="72"/>
      <c r="H66" s="72"/>
      <c r="I66" s="72"/>
      <c r="J66" s="72"/>
      <c r="K66" s="72"/>
      <c r="L66" s="73"/>
      <c r="M66" s="30">
        <f t="shared" ref="M66:R66" si="14">SUM(M58:M65)</f>
        <v>175</v>
      </c>
      <c r="N66" s="31">
        <f t="shared" si="14"/>
        <v>218</v>
      </c>
      <c r="O66" s="30">
        <f t="shared" si="14"/>
        <v>5</v>
      </c>
      <c r="P66" s="32">
        <f t="shared" si="14"/>
        <v>11</v>
      </c>
      <c r="Q66" s="30">
        <f t="shared" si="14"/>
        <v>5</v>
      </c>
      <c r="R66" s="31">
        <f t="shared" si="14"/>
        <v>11</v>
      </c>
      <c r="S66" s="33"/>
    </row>
    <row r="67" spans="1:19">
      <c r="A67" s="34" t="s">
        <v>22</v>
      </c>
      <c r="B67" s="35"/>
      <c r="C67" s="35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7" t="s">
        <v>23</v>
      </c>
    </row>
    <row r="68" spans="1:19">
      <c r="A68" s="38" t="s">
        <v>26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1:19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</row>
    <row r="70" spans="1:19">
      <c r="A70" s="39"/>
      <c r="B70" s="35" t="s">
        <v>28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</row>
    <row r="71" spans="1:19" ht="15.75">
      <c r="A71" s="40"/>
      <c r="B71" s="35" t="s">
        <v>28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</row>
    <row r="72" spans="1:19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</row>
    <row r="73" spans="1:19">
      <c r="A73" s="41" t="s">
        <v>24</v>
      </c>
      <c r="B73" s="35"/>
      <c r="C73" s="42"/>
      <c r="D73" s="41" t="s">
        <v>25</v>
      </c>
      <c r="E73" s="41"/>
      <c r="F73" s="41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</row>
  </sheetData>
  <mergeCells count="42">
    <mergeCell ref="A51:S51"/>
    <mergeCell ref="D7:F7"/>
    <mergeCell ref="G7:I7"/>
    <mergeCell ref="D32:F32"/>
    <mergeCell ref="G32:I32"/>
    <mergeCell ref="B41:L41"/>
    <mergeCell ref="C30:O30"/>
    <mergeCell ref="D31:L31"/>
    <mergeCell ref="M31:N31"/>
    <mergeCell ref="O31:P31"/>
    <mergeCell ref="Q31:R31"/>
    <mergeCell ref="C29:O29"/>
    <mergeCell ref="P29:Q29"/>
    <mergeCell ref="B16:L16"/>
    <mergeCell ref="A26:S26"/>
    <mergeCell ref="C27:S27"/>
    <mergeCell ref="C28:O28"/>
    <mergeCell ref="P28:Q28"/>
    <mergeCell ref="A1:S1"/>
    <mergeCell ref="C2:S2"/>
    <mergeCell ref="C3:O3"/>
    <mergeCell ref="P3:Q3"/>
    <mergeCell ref="C4:O4"/>
    <mergeCell ref="P4:Q4"/>
    <mergeCell ref="C5:O5"/>
    <mergeCell ref="D6:L6"/>
    <mergeCell ref="M6:N6"/>
    <mergeCell ref="O6:P6"/>
    <mergeCell ref="Q6:R6"/>
    <mergeCell ref="C52:S52"/>
    <mergeCell ref="C53:O53"/>
    <mergeCell ref="P53:Q53"/>
    <mergeCell ref="C54:O54"/>
    <mergeCell ref="P54:Q54"/>
    <mergeCell ref="C55:O55"/>
    <mergeCell ref="D56:L56"/>
    <mergeCell ref="M56:N56"/>
    <mergeCell ref="O56:P56"/>
    <mergeCell ref="Q56:R56"/>
    <mergeCell ref="D57:F57"/>
    <mergeCell ref="G57:I57"/>
    <mergeCell ref="B66:L66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12" sqref="B12"/>
    </sheetView>
  </sheetViews>
  <sheetFormatPr defaultRowHeight="15"/>
  <sheetData>
    <row r="1" spans="1:2" ht="21">
      <c r="A1" s="46" t="s">
        <v>29</v>
      </c>
      <c r="B1" s="46"/>
    </row>
    <row r="3" spans="1:2" ht="21">
      <c r="A3" s="47" t="s">
        <v>30</v>
      </c>
    </row>
    <row r="5" spans="1:2">
      <c r="A5" t="s">
        <v>31</v>
      </c>
      <c r="B5" t="s">
        <v>37</v>
      </c>
    </row>
    <row r="8" spans="1:2">
      <c r="A8" t="s">
        <v>32</v>
      </c>
      <c r="B8" t="s">
        <v>38</v>
      </c>
    </row>
    <row r="11" spans="1:2">
      <c r="A11" t="s">
        <v>33</v>
      </c>
      <c r="B11" t="s">
        <v>39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 liga</vt:lpstr>
      <vt:lpstr>Pořadí zápasů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2018-12-02T18:52:24Z</dcterms:modified>
</cp:coreProperties>
</file>